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АО ЮТЭК\2024\Июль 2024 года ЮТЭК\отчёты\Раскрытие инфы на сайте\Раскрытие на новом сайте\45.г и 45.д\"/>
    </mc:Choice>
  </mc:AlternateContent>
  <bookViews>
    <workbookView xWindow="0" yWindow="0" windowWidth="20490" windowHeight="762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F64" i="1"/>
  <c r="H64" i="1" s="1"/>
  <c r="H63" i="1"/>
  <c r="H42" i="1"/>
  <c r="H38" i="1"/>
  <c r="H37" i="1" s="1"/>
  <c r="F37" i="1"/>
  <c r="G26" i="1"/>
  <c r="G25" i="1" s="1"/>
  <c r="F26" i="1"/>
  <c r="H30" i="1"/>
  <c r="H28" i="1"/>
  <c r="E26" i="1"/>
  <c r="E25" i="1"/>
  <c r="G14" i="1"/>
  <c r="G66" i="1"/>
  <c r="F66" i="1"/>
  <c r="H66" i="1" s="1"/>
  <c r="H17" i="1"/>
  <c r="H16" i="1"/>
  <c r="H15" i="1"/>
  <c r="F14" i="1"/>
  <c r="F13" i="1" s="1"/>
  <c r="E14" i="1"/>
  <c r="E13" i="1" s="1"/>
  <c r="H26" i="1" l="1"/>
  <c r="H25" i="1" s="1"/>
  <c r="F25" i="1"/>
  <c r="G13" i="1"/>
  <c r="G62" i="1"/>
  <c r="G61" i="1" s="1"/>
  <c r="H13" i="1"/>
  <c r="H14" i="1"/>
  <c r="E62" i="1"/>
  <c r="F65" i="1"/>
  <c r="H65" i="1" s="1"/>
  <c r="F62" i="1"/>
  <c r="H18" i="1"/>
  <c r="E61" i="1" l="1"/>
  <c r="H62" i="1"/>
  <c r="H61" i="1" s="1"/>
  <c r="F61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<sst xmlns="http://schemas.openxmlformats.org/spreadsheetml/2006/main" count="60" uniqueCount="26">
  <si>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</si>
  <si>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</si>
  <si>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</si>
  <si>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</si>
  <si>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</si>
  <si>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</si>
  <si>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</si>
  <si>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</si>
  <si>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</si>
  <si>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</si>
  <si>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</si>
  <si>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</si>
  <si>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</si>
  <si>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</si>
  <si>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</si>
  <si>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</si>
  <si>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</si>
  <si>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</si>
  <si>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</si>
  <si>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</si>
  <si>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</si>
  <si>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</si>
  <si>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</si>
  <si>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</si>
  <si>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Июль 2024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</si>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</sst>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4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5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0" xfId="0" applyFont="1" applyAlignment="1"/>
    <xf numFmtId="4" fontId="13" fillId="0" borderId="13" xfId="0" applyFont="1" applyBorder="1" applyAlignment="1">
      <alignment vertical="center" wrapText="1"/>
    </xf>
    <xf numFmtId="4" fontId="13" fillId="0" borderId="14" xfId="0" applyFont="1" applyBorder="1" applyAlignment="1">
      <alignment vertical="center" wrapText="1"/>
    </xf>
    <xf numFmtId="4" fontId="13" fillId="0" borderId="15" xfId="0" applyFont="1" applyBorder="1" applyAlignment="1">
      <alignment vertical="center" wrapText="1"/>
    </xf>
    <xf numFmtId="4" fontId="13" fillId="0" borderId="16" xfId="0" applyFont="1" applyBorder="1" applyAlignment="1">
      <alignment vertical="center" wrapText="1"/>
    </xf>
    <xf numFmtId="164" fontId="13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40;&#1054;%20&#1070;&#1058;&#1069;&#1050;/2024/&#1048;&#1102;&#1083;&#1100;%202024%20&#1075;&#1086;&#1076;&#1072;%20&#1070;&#1058;&#1069;&#1050;/&#1086;&#1090;&#1095;&#1105;&#1090;&#1099;/&#1054;&#1090;&#1095;&#1105;&#1090;&#1099;%2046&#1069;&#1057;%20&#1080;%2046&#1069;&#1069;/46&#1069;&#1057;%20&#1048;&#1102;&#1083;&#1100;%202024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АПБЭ"/>
      <sheetName val="Радужный"/>
      <sheetName val="Раздел 2А (2)"/>
      <sheetName val="Раздел 2Б (2)"/>
      <sheetName val="Шаблон 46 ЭСК"/>
      <sheetName val="46 сводная"/>
      <sheetName val="АПБЭ (2)"/>
      <sheetName val="Шаблон 46 ГП"/>
      <sheetName val="Структура в РЭК"/>
      <sheetName val="АПБЭ ИТОГО"/>
      <sheetName val="Лист8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 до 26"/>
      <sheetName val="Лист3"/>
      <sheetName val="Лист4"/>
      <sheetName val="101 до 26"/>
      <sheetName val="Лист6"/>
      <sheetName val="134 до 26"/>
      <sheetName val="135 до 26"/>
      <sheetName val="136 до 26"/>
      <sheetName val="Распределение услуг"/>
      <sheetName val="Лист7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Форма 1 СТС наш"/>
      <sheetName val="Закрытие"/>
      <sheetName val="сбор"/>
      <sheetName val="1 Цены производителе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АО "ЮТЭК"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 xml:space="preserve">от ГП первого уровня 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E72" sqref="E72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25</v>
      </c>
    </row>
    <row r="4" spans="1:8" s="5" customFormat="1" ht="15.75" x14ac:dyDescent="0.25">
      <c r="A4" s="5" t="s">
        <v>1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33.6" customHeight="1" x14ac:dyDescent="0.2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13</v>
      </c>
      <c r="B13" s="32" t="s">
        <v>14</v>
      </c>
      <c r="C13" s="33" t="s">
        <v>15</v>
      </c>
      <c r="D13" s="34"/>
      <c r="E13" s="35">
        <f>SUM(E14:E18)</f>
        <v>0.15377199999999999</v>
      </c>
      <c r="F13" s="35">
        <f>SUM(F14:F18)</f>
        <v>2.0412569999999999</v>
      </c>
      <c r="G13" s="35">
        <f>SUM(G14:G18)</f>
        <v>2.5436009999999998</v>
      </c>
      <c r="H13" s="35">
        <f t="shared" ref="H13:H18" si="0">SUM(E13:G13)</f>
        <v>4.7386299999999997</v>
      </c>
    </row>
    <row r="14" spans="1:8" ht="16.5" customHeight="1" x14ac:dyDescent="0.2">
      <c r="A14" s="36"/>
      <c r="B14" s="37" t="s">
        <v>16</v>
      </c>
      <c r="C14" s="38"/>
      <c r="D14" s="34"/>
      <c r="E14" s="34">
        <f>E19-E16</f>
        <v>0.15377199999999999</v>
      </c>
      <c r="F14" s="34">
        <f>F19-F16</f>
        <v>1.5967439999999999</v>
      </c>
      <c r="G14" s="34">
        <f>G19-G16</f>
        <v>0.31448100000000001</v>
      </c>
      <c r="H14" s="35">
        <f t="shared" si="0"/>
        <v>2.064997</v>
      </c>
    </row>
    <row r="15" spans="1:8" ht="16.5" x14ac:dyDescent="0.2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18</v>
      </c>
      <c r="C16" s="38"/>
      <c r="D16" s="40"/>
      <c r="E16" s="40"/>
      <c r="F16" s="41">
        <v>0.28229700000000002</v>
      </c>
      <c r="G16" s="41">
        <v>5.7058999999999999E-2</v>
      </c>
      <c r="H16" s="40">
        <f t="shared" si="0"/>
        <v>0.33935599999999999</v>
      </c>
    </row>
    <row r="17" spans="1:8" ht="33" x14ac:dyDescent="0.2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 x14ac:dyDescent="0.2">
      <c r="A18" s="44"/>
      <c r="B18" s="45" t="s">
        <v>20</v>
      </c>
      <c r="C18" s="46"/>
      <c r="D18" s="47"/>
      <c r="E18" s="47"/>
      <c r="F18" s="48">
        <v>0.162216</v>
      </c>
      <c r="G18" s="48">
        <v>2.1720609999999998</v>
      </c>
      <c r="H18" s="47">
        <f t="shared" si="0"/>
        <v>2.3342769999999997</v>
      </c>
    </row>
    <row r="19" spans="1:8" ht="16.5" x14ac:dyDescent="0.2">
      <c r="A19" s="49"/>
      <c r="B19" s="50"/>
      <c r="C19" s="51"/>
      <c r="D19" s="52"/>
      <c r="E19" s="53">
        <v>0.15377199999999999</v>
      </c>
      <c r="F19" s="53">
        <v>1.879041</v>
      </c>
      <c r="G19" s="53">
        <v>0.37153999999999998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x14ac:dyDescent="0.2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x14ac:dyDescent="0.2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 x14ac:dyDescent="0.2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 x14ac:dyDescent="0.2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0.210063</v>
      </c>
      <c r="G25" s="35">
        <f>G26</f>
        <v>0.11985300000000002</v>
      </c>
      <c r="H25" s="35">
        <f>SUM(H26:H30)</f>
        <v>1.048624</v>
      </c>
    </row>
    <row r="26" spans="1:8" ht="16.5" customHeight="1" x14ac:dyDescent="0.2">
      <c r="A26" s="36"/>
      <c r="B26" s="37" t="s">
        <v>16</v>
      </c>
      <c r="C26" s="38"/>
      <c r="D26" s="41"/>
      <c r="E26" s="41">
        <f>E32-E28</f>
        <v>0</v>
      </c>
      <c r="F26" s="41">
        <f>F32-F28</f>
        <v>7.9073000000000032E-2</v>
      </c>
      <c r="G26" s="41">
        <f>G32-G28</f>
        <v>0.11985300000000002</v>
      </c>
      <c r="H26" s="40">
        <f>D26+E26+F26+G26</f>
        <v>0.19892600000000005</v>
      </c>
    </row>
    <row r="27" spans="1:8" ht="16.5" x14ac:dyDescent="0.2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 x14ac:dyDescent="0.2">
      <c r="A28" s="36"/>
      <c r="B28" s="39" t="s">
        <v>18</v>
      </c>
      <c r="C28" s="38"/>
      <c r="D28" s="41"/>
      <c r="E28" s="41"/>
      <c r="F28" s="41">
        <v>0.12989099999999998</v>
      </c>
      <c r="G28" s="41">
        <v>2.3774999999999998E-2</v>
      </c>
      <c r="H28" s="40">
        <f>SUM(E28:G28)</f>
        <v>0.15366599999999997</v>
      </c>
    </row>
    <row r="29" spans="1:8" ht="33" x14ac:dyDescent="0.2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 x14ac:dyDescent="0.2">
      <c r="A30" s="56"/>
      <c r="B30" s="45" t="s">
        <v>20</v>
      </c>
      <c r="C30" s="57"/>
      <c r="D30" s="41"/>
      <c r="E30" s="41"/>
      <c r="F30" s="41">
        <v>1.0989999999999999E-3</v>
      </c>
      <c r="G30" s="41">
        <v>0.69493300000000002</v>
      </c>
      <c r="H30" s="40">
        <f>D30+E30+F30+G30</f>
        <v>0.69603199999999998</v>
      </c>
    </row>
    <row r="32" spans="1:8" x14ac:dyDescent="0.2">
      <c r="E32" s="58">
        <v>0</v>
      </c>
      <c r="F32" s="58">
        <v>0.20896400000000001</v>
      </c>
      <c r="G32" s="58">
        <v>0.14362800000000001</v>
      </c>
    </row>
    <row r="33" spans="1:8" ht="16.5" hidden="1" x14ac:dyDescent="0.2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"/>
    <row r="45" spans="1:8" s="59" customFormat="1" ht="16.5" hidden="1" thickBot="1" x14ac:dyDescent="0.25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 x14ac:dyDescent="0.25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 x14ac:dyDescent="0.25">
      <c r="E47" s="62"/>
      <c r="F47" s="63"/>
      <c r="G47" s="63"/>
      <c r="H47" s="63"/>
    </row>
    <row r="48" spans="1:8" s="59" customFormat="1" ht="16.5" hidden="1" thickBot="1" x14ac:dyDescent="0.25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 x14ac:dyDescent="0.25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 x14ac:dyDescent="0.25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"/>
    <row r="52" spans="5:8" s="59" customFormat="1" hidden="1" x14ac:dyDescent="0.2"/>
    <row r="53" spans="5:8" s="59" customFormat="1" ht="16.5" hidden="1" thickBot="1" x14ac:dyDescent="0.25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 x14ac:dyDescent="0.25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 x14ac:dyDescent="0.25">
      <c r="E55" s="62"/>
      <c r="F55" s="63"/>
      <c r="G55" s="63"/>
      <c r="H55" s="63" t="s">
        <v>23</v>
      </c>
    </row>
    <row r="56" spans="5:8" s="59" customFormat="1" ht="16.5" hidden="1" thickBot="1" x14ac:dyDescent="0.25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 x14ac:dyDescent="0.25">
      <c r="E57" s="62"/>
      <c r="F57" s="63">
        <v>0.309</v>
      </c>
      <c r="G57" s="63"/>
      <c r="H57" s="63">
        <v>0.309</v>
      </c>
    </row>
    <row r="58" spans="5:8" s="59" customFormat="1" ht="16.5" hidden="1" thickBot="1" x14ac:dyDescent="0.25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"/>
    <row r="60" spans="5:8" s="59" customFormat="1" hidden="1" x14ac:dyDescent="0.2"/>
    <row r="61" spans="5:8" s="59" customFormat="1" ht="16.5" hidden="1" thickBot="1" x14ac:dyDescent="0.25">
      <c r="E61" s="64">
        <f>SUM(E62:E66)</f>
        <v>0.76027521840814793</v>
      </c>
      <c r="F61" s="64">
        <f>SUM(F62:F66)</f>
        <v>2.5053919734117205</v>
      </c>
      <c r="G61" s="64">
        <f>SUM(G62:G66)</f>
        <v>7.530972115010246</v>
      </c>
      <c r="H61" s="64">
        <f>SUM(H62:H66)</f>
        <v>10.796639306830114</v>
      </c>
    </row>
    <row r="62" spans="5:8" s="59" customFormat="1" ht="16.5" hidden="1" thickBot="1" x14ac:dyDescent="0.25">
      <c r="E62" s="64">
        <f>E54/E46*E14</f>
        <v>0.76027521840814793</v>
      </c>
      <c r="F62" s="64">
        <f>F54/F46*F14</f>
        <v>1.3629952210764735</v>
      </c>
      <c r="G62" s="64">
        <f>G54/G46*G14</f>
        <v>0.89578793115086064</v>
      </c>
      <c r="H62" s="64">
        <f>SUM(E62:G62)</f>
        <v>3.0190583706354821</v>
      </c>
    </row>
    <row r="63" spans="5:8" s="59" customFormat="1" ht="16.5" hidden="1" thickBot="1" x14ac:dyDescent="0.25">
      <c r="E63" s="64"/>
      <c r="F63" s="64"/>
      <c r="G63" s="64"/>
      <c r="H63" s="64">
        <f>SUM(E63:G63)</f>
        <v>0</v>
      </c>
    </row>
    <row r="64" spans="5:8" s="59" customFormat="1" ht="16.5" hidden="1" thickBot="1" x14ac:dyDescent="0.25">
      <c r="E64" s="64"/>
      <c r="F64" s="64">
        <f>F56/F48*F16</f>
        <v>0.61976371827411181</v>
      </c>
      <c r="G64" s="64">
        <f>G56/G48*G16</f>
        <v>8.0088038908246215E-2</v>
      </c>
      <c r="H64" s="64">
        <f>SUM(E64:G64)</f>
        <v>0.69985175718235804</v>
      </c>
    </row>
    <row r="65" spans="5:8" s="59" customFormat="1" ht="16.5" hidden="1" thickBot="1" x14ac:dyDescent="0.25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 x14ac:dyDescent="0.25">
      <c r="E66" s="64"/>
      <c r="F66" s="64">
        <f>F58/F50*F18</f>
        <v>0.52263303406113537</v>
      </c>
      <c r="G66" s="64">
        <f>G58/G50*G18</f>
        <v>6.5550961449511389</v>
      </c>
      <c r="H66" s="64">
        <f>SUM(E66:G66)</f>
        <v>7.0777291790122741</v>
      </c>
    </row>
    <row r="67" spans="5:8" s="59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2024-08-14T12:13:36Z</dcterms:created>
  <dcterms:modified xsi:type="dcterms:W3CDTF">2024-08-14T12:13:57Z</dcterms:modified>
</cp:coreProperties>
</file>